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Staff-section\Director R&amp;A\"/>
    </mc:Choice>
  </mc:AlternateContent>
  <bookViews>
    <workbookView xWindow="0" yWindow="105" windowWidth="15600" windowHeight="9510" activeTab="1"/>
  </bookViews>
  <sheets>
    <sheet name="Travel" sheetId="1" r:id="rId1"/>
    <sheet name="Other" sheetId="3" r:id="rId2"/>
  </sheets>
  <definedNames>
    <definedName name="_xlnm.Print_Area" localSheetId="0">Travel!$A$1:$E$112</definedName>
  </definedNames>
  <calcPr calcId="152511"/>
</workbook>
</file>

<file path=xl/calcChain.xml><?xml version="1.0" encoding="utf-8"?>
<calcChain xmlns="http://schemas.openxmlformats.org/spreadsheetml/2006/main">
  <c r="B18" i="3" l="1"/>
  <c r="B93" i="1" l="1"/>
  <c r="B59" i="1"/>
  <c r="B46" i="1"/>
  <c r="B24" i="1" l="1"/>
  <c r="B107" i="1"/>
  <c r="B109" i="1" l="1"/>
</calcChain>
</file>

<file path=xl/sharedStrings.xml><?xml version="1.0" encoding="utf-8"?>
<sst xmlns="http://schemas.openxmlformats.org/spreadsheetml/2006/main" count="273" uniqueCount="140">
  <si>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</si>
  <si>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</si>
  <si>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</si>
  <si>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</si>
  <si>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</si>
  <si>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</si>
  <si>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DomesticTravel</t>
  </si>
  <si>
    <t xml:space="preserve">Purpose (eg, visiting district offices ...) </t>
  </si>
  <si>
    <t>Other</t>
  </si>
  <si>
    <t xml:space="preserve">Purpose (eg, farewell for long-serving staff members) </t>
  </si>
  <si>
    <t>Location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</si>
  <si>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</si>
  <si>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</si>
  <si>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</si>
  <si>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</si>
  <si>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</si>
  <si>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</si>
  <si>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</si>
  <si>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Michael Bush</t>
  </si>
  <si>
    <t>July 2016 - June 2017</t>
  </si>
  <si>
    <t>Airfares</t>
  </si>
  <si>
    <t>Sydney</t>
  </si>
  <si>
    <t>Total travel expenses 
for the 12 months</t>
  </si>
  <si>
    <t>25-26 July 2016</t>
  </si>
  <si>
    <t xml:space="preserve">Sixth Annual Indian Newslink Sir Anand Satyanand Lecture </t>
  </si>
  <si>
    <t>Auckland</t>
  </si>
  <si>
    <t>Rental Vehicle</t>
  </si>
  <si>
    <t>Accommodation</t>
  </si>
  <si>
    <t>28-29 July 2016</t>
  </si>
  <si>
    <t>District &amp; Royal Humane Society Awards</t>
  </si>
  <si>
    <t>Hamilton</t>
  </si>
  <si>
    <t>District Command Assessment &amp; Visit</t>
  </si>
  <si>
    <t>Rotorua</t>
  </si>
  <si>
    <t>District Command Assessment &amp; NZDF LSV Course S01/17 Patron</t>
  </si>
  <si>
    <t>8-9 August 2016</t>
  </si>
  <si>
    <t>Senior Police Officer Retirement; District Visit; Charity Event</t>
  </si>
  <si>
    <t>12-14 August 2016</t>
  </si>
  <si>
    <t>Auckland; New Plymouth</t>
  </si>
  <si>
    <t>17-18 August 2016</t>
  </si>
  <si>
    <t>Annual Koroneihana Event</t>
  </si>
  <si>
    <t>24-26 August 2016</t>
  </si>
  <si>
    <t>19th Diversity Awards, District Command Assessment and District Visit</t>
  </si>
  <si>
    <t>29-30 August 2016</t>
  </si>
  <si>
    <t>District Command Assessment and Visit</t>
  </si>
  <si>
    <t>Kaitaia, Northland</t>
  </si>
  <si>
    <t>NZDF LSV Course - Patron</t>
  </si>
  <si>
    <t>6-7 September 2016</t>
  </si>
  <si>
    <t>Trans-Tasman Gender Diversity Dialogue (Panel - “Driving innovation in the changing world")</t>
  </si>
  <si>
    <t>7-9 September 2016</t>
  </si>
  <si>
    <t>Police Executive Meeting</t>
  </si>
  <si>
    <t>15-17 September 2016</t>
  </si>
  <si>
    <t>NZDF LSV Course - Patron; and District Visit</t>
  </si>
  <si>
    <t>Christchurch</t>
  </si>
  <si>
    <t>18-25 September 2016</t>
  </si>
  <si>
    <t>Pacific Islands Chiefs of Police Conference</t>
  </si>
  <si>
    <t>Tahiti</t>
  </si>
  <si>
    <t>Nelson</t>
  </si>
  <si>
    <t>61st World Congress of International Police Association; and Public Sector CEs Conference</t>
  </si>
  <si>
    <t>6-8 October 2016</t>
  </si>
  <si>
    <t>Adelaide</t>
  </si>
  <si>
    <t>Car</t>
  </si>
  <si>
    <t>11-12 October 2016</t>
  </si>
  <si>
    <t>AIPM Commissioners Panel</t>
  </si>
  <si>
    <t>19-22 October 2016</t>
  </si>
  <si>
    <t>Australia New Zealand Police Commissioner's Forum; and Law, Crime and Community Safety Council 2016</t>
  </si>
  <si>
    <t>Melbourne</t>
  </si>
  <si>
    <t>27-28 October 2016</t>
  </si>
  <si>
    <t>Senior Australian Police Event</t>
  </si>
  <si>
    <t>85th INTERPOL General Assembly; International Police Official visit</t>
  </si>
  <si>
    <t>Indonesia; Thailand</t>
  </si>
  <si>
    <t>5 - 13 November 2016</t>
  </si>
  <si>
    <t>29-30 November 2016</t>
  </si>
  <si>
    <t>Training &amp; Staff Welfare Visits</t>
  </si>
  <si>
    <t>2-4 December 2016</t>
  </si>
  <si>
    <t>Executive - national sporting event</t>
  </si>
  <si>
    <t>Napier</t>
  </si>
  <si>
    <t>Pacific &amp; Ethnic Focus Forums</t>
  </si>
  <si>
    <t>Station Opening &amp; Award Ceremony</t>
  </si>
  <si>
    <t>14-15 Dec 16</t>
  </si>
  <si>
    <t>Operational Executive Forum;  staff welfare visits</t>
  </si>
  <si>
    <t>17-22 January 2017</t>
  </si>
  <si>
    <t>Auckland to Northland</t>
  </si>
  <si>
    <t>Station &amp; Staff Visits</t>
  </si>
  <si>
    <t>25-26 January 2017</t>
  </si>
  <si>
    <t>External partner meeting</t>
  </si>
  <si>
    <t>Auckland / Hamilton</t>
  </si>
  <si>
    <t>2-6 February 2017</t>
  </si>
  <si>
    <t>Prime Minister Address and Waitangi Events</t>
  </si>
  <si>
    <t>Auckland / Kerikeri</t>
  </si>
  <si>
    <t>Pacific Islands Chiefs of Police Senior Conference</t>
  </si>
  <si>
    <t>Brisbane</t>
  </si>
  <si>
    <t>20-23 February 2017</t>
  </si>
  <si>
    <t>District Command Assessment</t>
  </si>
  <si>
    <t>17-18 March 2017</t>
  </si>
  <si>
    <t>Annual Turangawaewae Royal Regatta</t>
  </si>
  <si>
    <t>Auckland / Ngaruawahia</t>
  </si>
  <si>
    <t>23-24 March 2017</t>
  </si>
  <si>
    <t>Iwi Stakeholder Event; District Award Ceremony</t>
  </si>
  <si>
    <t>Christchurch / Auckland</t>
  </si>
  <si>
    <t>28-31 March 2017</t>
  </si>
  <si>
    <t>District Command Assessment; Maori Focus Forum; Staff meetings</t>
  </si>
  <si>
    <t>Palmerston North / Auckland / Hamilton / Rotorua</t>
  </si>
  <si>
    <t>District Command Assessment ; Stakeholder meetings</t>
  </si>
  <si>
    <t>18-20 April 2017</t>
  </si>
  <si>
    <t>District Visits / Operational staff visits</t>
  </si>
  <si>
    <t>24-26 April 2017</t>
  </si>
  <si>
    <t>District  ANZAC Events / International stakeholder meeting</t>
  </si>
  <si>
    <t>Queenstown</t>
  </si>
  <si>
    <t>District Staff and Community Stakeholder meeting</t>
  </si>
  <si>
    <t>Invercargill</t>
  </si>
  <si>
    <t>2-4 June 2017</t>
  </si>
  <si>
    <t>District Award Ceremony &amp; Property Visits / Major Event operational staff visits</t>
  </si>
  <si>
    <t>Auckland / Whangarei</t>
  </si>
  <si>
    <t>6-15 June 2017</t>
  </si>
  <si>
    <t>New York / Los Angeles</t>
  </si>
  <si>
    <t>Law Enforcement Agency Principals meeting ; International Law Enforcement Officials meetings</t>
  </si>
  <si>
    <t>23-24 June 2017</t>
  </si>
  <si>
    <t>District Pay Parade ; Maori Focus Forum ; Executive Member Powhiri</t>
  </si>
  <si>
    <t>Auckland / Rotorua</t>
  </si>
  <si>
    <t>Total Domestic Travel</t>
  </si>
  <si>
    <t>Total International Travel</t>
  </si>
  <si>
    <t>Airport carparking</t>
  </si>
  <si>
    <t>Contract Vehicle maintenance</t>
  </si>
  <si>
    <t>Total other expenses for the 12-monthly period</t>
  </si>
  <si>
    <t>June 2016  - July 2017</t>
  </si>
  <si>
    <t>Auckland / Northland Station Visits</t>
  </si>
  <si>
    <t>Auckland / Northland</t>
  </si>
  <si>
    <t>20-21 June 2017</t>
  </si>
  <si>
    <t>District Staff Conference</t>
  </si>
  <si>
    <t>1-2 July 2016</t>
  </si>
  <si>
    <t>Partner Agency Stakeholder meetings; Law Enforcement Agency meeting</t>
  </si>
  <si>
    <t>Accomodation</t>
  </si>
  <si>
    <t>4-6 October  2016</t>
  </si>
  <si>
    <t>Wellington Airport Carparking</t>
  </si>
  <si>
    <t>New Zealand Police</t>
  </si>
  <si>
    <t>Dunedin and Christchurch</t>
  </si>
  <si>
    <t>Dunedin / Auckland</t>
  </si>
  <si>
    <t>Organisation</t>
  </si>
  <si>
    <t>Chief Executive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</si>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</sst>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1" xfId="0" applyFill="1" applyBorder="1" applyAlignment="1"/>
    <xf numFmtId="0" fontId="0" fillId="5" borderId="1" xfId="0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5" borderId="8" xfId="0" applyFill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3" fillId="4" borderId="2" xfId="0" applyFont="1" applyFill="1" applyBorder="1" applyAlignment="1">
      <alignment vertical="center" wrapText="1" readingOrder="1"/>
    </xf>
    <xf numFmtId="0" fontId="3" fillId="4" borderId="9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4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7" xfId="0" applyFont="1" applyFill="1" applyBorder="1" applyAlignment="1">
      <alignment vertical="center" wrapText="1" readingOrder="1"/>
    </xf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2" xfId="0" applyFont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2" xfId="0" applyFont="1" applyFill="1" applyBorder="1" applyAlignment="1">
      <alignment vertical="center" wrapText="1" readingOrder="1"/>
    </xf>
    <xf numFmtId="0" fontId="1" fillId="0" borderId="12" xfId="0" applyFont="1" applyBorder="1" applyAlignment="1">
      <alignment vertical="center" wrapText="1" readingOrder="1"/>
    </xf>
    <xf numFmtId="0" fontId="1" fillId="0" borderId="13" xfId="0" applyFont="1" applyBorder="1" applyAlignment="1">
      <alignment wrapText="1"/>
    </xf>
    <xf numFmtId="0" fontId="4" fillId="0" borderId="12" xfId="0" applyFont="1" applyBorder="1" applyAlignment="1">
      <alignment vertical="center" wrapText="1" readingOrder="1"/>
    </xf>
    <xf numFmtId="0" fontId="4" fillId="0" borderId="8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12" xfId="0" applyFont="1" applyFill="1" applyBorder="1" applyAlignment="1">
      <alignment vertical="center" wrapText="1" readingOrder="1"/>
    </xf>
    <xf numFmtId="15" fontId="0" fillId="0" borderId="9" xfId="0" applyNumberForma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1" fillId="7" borderId="1" xfId="0" applyFont="1" applyFill="1" applyBorder="1" applyAlignment="1">
      <alignment wrapText="1"/>
    </xf>
    <xf numFmtId="0" fontId="1" fillId="7" borderId="8" xfId="0" applyFont="1" applyFill="1" applyBorder="1" applyAlignment="1">
      <alignment wrapText="1"/>
    </xf>
    <xf numFmtId="0" fontId="1" fillId="7" borderId="7" xfId="0" applyFont="1" applyFill="1" applyBorder="1" applyAlignment="1">
      <alignment wrapText="1"/>
    </xf>
    <xf numFmtId="0" fontId="1" fillId="9" borderId="7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9" borderId="8" xfId="0" applyFont="1" applyFill="1" applyBorder="1" applyAlignment="1">
      <alignment wrapText="1"/>
    </xf>
    <xf numFmtId="0" fontId="1" fillId="9" borderId="0" xfId="0" applyFont="1" applyFill="1" applyBorder="1" applyAlignment="1">
      <alignment wrapText="1"/>
    </xf>
    <xf numFmtId="2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6" fillId="6" borderId="9" xfId="0" applyFont="1" applyFill="1" applyBorder="1" applyAlignment="1">
      <alignment vertical="top" wrapText="1"/>
    </xf>
    <xf numFmtId="4" fontId="6" fillId="6" borderId="0" xfId="0" applyNumberFormat="1" applyFont="1" applyFill="1" applyBorder="1" applyAlignment="1">
      <alignment wrapText="1"/>
    </xf>
    <xf numFmtId="0" fontId="6" fillId="8" borderId="9" xfId="0" applyNumberFormat="1" applyFont="1" applyFill="1" applyBorder="1" applyAlignment="1">
      <alignment vertical="top" wrapText="1"/>
    </xf>
    <xf numFmtId="43" fontId="6" fillId="8" borderId="0" xfId="1" applyFont="1" applyFill="1" applyBorder="1" applyAlignment="1">
      <alignment wrapText="1"/>
    </xf>
    <xf numFmtId="43" fontId="1" fillId="5" borderId="1" xfId="0" applyNumberFormat="1" applyFont="1" applyFill="1" applyBorder="1" applyAlignment="1"/>
    <xf numFmtId="15" fontId="0" fillId="0" borderId="9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4" fontId="0" fillId="0" borderId="0" xfId="0" applyNumberFormat="1" applyAlignment="1">
      <alignment horizontal="right" vertical="top"/>
    </xf>
    <xf numFmtId="17" fontId="0" fillId="0" borderId="9" xfId="0" applyNumberFormat="1" applyFont="1" applyBorder="1" applyAlignment="1">
      <alignment wrapText="1"/>
    </xf>
    <xf numFmtId="2" fontId="1" fillId="2" borderId="0" xfId="0" applyNumberFormat="1" applyFont="1" applyFill="1" applyBorder="1" applyAlignment="1"/>
    <xf numFmtId="2" fontId="0" fillId="10" borderId="0" xfId="0" applyNumberFormat="1" applyFill="1" applyBorder="1" applyAlignment="1">
      <alignment wrapText="1"/>
    </xf>
    <xf numFmtId="0" fontId="4" fillId="0" borderId="7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 readingOrder="1"/>
    </xf>
    <xf numFmtId="0" fontId="4" fillId="0" borderId="12" xfId="0" applyFont="1" applyFill="1" applyBorder="1" applyAlignment="1">
      <alignment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zoomScale="140" zoomScaleNormal="140" workbookViewId="0">
      <selection activeCell="G3" sqref="G3"/>
    </sheetView>
  </sheetViews>
  <sheetFormatPr defaultColWidth="9.28515625" defaultRowHeight="12.75" x14ac:dyDescent="0.2"/>
  <cols>
    <col min="1" max="1" width="23.7109375" style="9" customWidth="1"/>
    <col min="2" max="2" width="23.28515625" style="1" customWidth="1"/>
    <col min="3" max="3" width="27.42578125" style="1" customWidth="1"/>
    <col min="4" max="4" width="27.28515625" style="1" customWidth="1"/>
    <col min="5" max="5" width="28.28515625" style="1" customWidth="1"/>
    <col min="6" max="16384" width="9.28515625" style="1"/>
  </cols>
  <sheetData>
    <row r="1" spans="1:5" s="3" customFormat="1" ht="20.25" customHeight="1" x14ac:dyDescent="0.2">
      <c r="A1" s="50" t="s">
        <v>137</v>
      </c>
      <c r="B1" s="45" t="s">
        <v>134</v>
      </c>
      <c r="C1" s="51"/>
      <c r="D1" s="51"/>
      <c r="E1" s="45"/>
    </row>
    <row r="2" spans="1:5" s="3" customFormat="1" ht="19.5" customHeight="1" x14ac:dyDescent="0.2">
      <c r="A2" s="83" t="s">
        <v>138</v>
      </c>
      <c r="B2" s="52" t="s">
        <v>18</v>
      </c>
      <c r="C2" s="46" t="s">
        <v>11</v>
      </c>
      <c r="D2" s="52" t="s">
        <v>19</v>
      </c>
      <c r="E2" s="52"/>
    </row>
    <row r="3" spans="1:5" s="3" customFormat="1" ht="25.5" customHeight="1" x14ac:dyDescent="0.2">
      <c r="A3" s="75" t="s">
        <v>17</v>
      </c>
      <c r="B3" s="76"/>
      <c r="C3" s="76"/>
      <c r="D3" s="76"/>
      <c r="E3" s="77"/>
    </row>
    <row r="4" spans="1:5" s="4" customFormat="1" ht="15.75" x14ac:dyDescent="0.2">
      <c r="A4" s="37" t="s">
        <v>0</v>
      </c>
      <c r="B4" s="38"/>
      <c r="C4" s="5"/>
      <c r="D4" s="5"/>
      <c r="E4" s="15"/>
    </row>
    <row r="5" spans="1:5" s="3" customFormat="1" ht="25.5" x14ac:dyDescent="0.2">
      <c r="A5" s="57" t="s">
        <v>2</v>
      </c>
      <c r="B5" s="55" t="s">
        <v>15</v>
      </c>
      <c r="C5" s="55" t="s">
        <v>14</v>
      </c>
      <c r="D5" s="55" t="s">
        <v>13</v>
      </c>
      <c r="E5" s="56" t="s">
        <v>5</v>
      </c>
    </row>
    <row r="6" spans="1:5" s="8" customFormat="1" ht="51" x14ac:dyDescent="0.2">
      <c r="A6" s="54" t="s">
        <v>46</v>
      </c>
      <c r="B6" s="63">
        <v>1279</v>
      </c>
      <c r="C6" s="8" t="s">
        <v>47</v>
      </c>
      <c r="D6" s="8" t="s">
        <v>20</v>
      </c>
      <c r="E6" s="18" t="s">
        <v>21</v>
      </c>
    </row>
    <row r="7" spans="1:5" s="8" customFormat="1" ht="16.899999999999999" customHeight="1" x14ac:dyDescent="0.2">
      <c r="A7" s="54"/>
      <c r="B7" s="63"/>
      <c r="D7" s="8" t="s">
        <v>27</v>
      </c>
      <c r="E7" s="18"/>
    </row>
    <row r="8" spans="1:5" ht="25.5" x14ac:dyDescent="0.2">
      <c r="A8" s="17" t="s">
        <v>53</v>
      </c>
      <c r="B8" s="63">
        <v>1635.24</v>
      </c>
      <c r="C8" s="8" t="s">
        <v>54</v>
      </c>
      <c r="D8" s="8" t="s">
        <v>20</v>
      </c>
      <c r="E8" s="18" t="s">
        <v>55</v>
      </c>
    </row>
    <row r="9" spans="1:5" x14ac:dyDescent="0.2">
      <c r="A9" s="17"/>
      <c r="B9" s="63">
        <v>2335.5</v>
      </c>
      <c r="C9" s="8"/>
      <c r="D9" s="8" t="s">
        <v>27</v>
      </c>
      <c r="E9" s="18"/>
    </row>
    <row r="10" spans="1:5" x14ac:dyDescent="0.2">
      <c r="A10" s="17" t="s">
        <v>58</v>
      </c>
      <c r="B10" s="63">
        <v>1447.94</v>
      </c>
      <c r="C10" s="8" t="s">
        <v>67</v>
      </c>
      <c r="D10" s="8" t="s">
        <v>20</v>
      </c>
      <c r="E10" s="18" t="s">
        <v>59</v>
      </c>
    </row>
    <row r="11" spans="1:5" x14ac:dyDescent="0.2">
      <c r="A11" s="17"/>
      <c r="B11" s="63">
        <v>40.4</v>
      </c>
      <c r="C11" s="8"/>
      <c r="D11" s="8" t="s">
        <v>60</v>
      </c>
      <c r="E11" s="18"/>
    </row>
    <row r="12" spans="1:5" x14ac:dyDescent="0.2">
      <c r="A12" s="17"/>
      <c r="B12" s="71">
        <v>464.08</v>
      </c>
      <c r="C12" s="8"/>
      <c r="D12" s="8" t="s">
        <v>27</v>
      </c>
      <c r="E12" s="18"/>
    </row>
    <row r="13" spans="1:5" x14ac:dyDescent="0.2">
      <c r="A13" s="17" t="s">
        <v>61</v>
      </c>
      <c r="B13" s="63">
        <v>1194.96</v>
      </c>
      <c r="C13" s="8" t="s">
        <v>62</v>
      </c>
      <c r="D13" s="8" t="s">
        <v>20</v>
      </c>
      <c r="E13" s="18" t="s">
        <v>21</v>
      </c>
    </row>
    <row r="14" spans="1:5" ht="51" x14ac:dyDescent="0.2">
      <c r="A14" s="17" t="s">
        <v>63</v>
      </c>
      <c r="B14" s="63">
        <v>2494.29</v>
      </c>
      <c r="C14" s="8" t="s">
        <v>64</v>
      </c>
      <c r="D14" s="8" t="s">
        <v>20</v>
      </c>
      <c r="E14" s="18" t="s">
        <v>65</v>
      </c>
    </row>
    <row r="15" spans="1:5" x14ac:dyDescent="0.2">
      <c r="A15" s="17"/>
      <c r="B15" s="63">
        <v>790.19</v>
      </c>
      <c r="C15" s="8"/>
      <c r="D15" s="8" t="s">
        <v>27</v>
      </c>
      <c r="E15" s="18"/>
    </row>
    <row r="16" spans="1:5" x14ac:dyDescent="0.2">
      <c r="A16" s="17" t="s">
        <v>66</v>
      </c>
      <c r="B16" s="63">
        <v>1342.98</v>
      </c>
      <c r="C16" s="8" t="s">
        <v>67</v>
      </c>
      <c r="D16" s="8" t="s">
        <v>20</v>
      </c>
      <c r="E16" s="18" t="s">
        <v>21</v>
      </c>
    </row>
    <row r="17" spans="1:5" x14ac:dyDescent="0.2">
      <c r="A17" s="17"/>
      <c r="B17" s="63"/>
      <c r="C17" s="8"/>
      <c r="D17" s="8" t="s">
        <v>27</v>
      </c>
      <c r="E17" s="18"/>
    </row>
    <row r="18" spans="1:5" ht="38.25" x14ac:dyDescent="0.2">
      <c r="A18" s="17" t="s">
        <v>70</v>
      </c>
      <c r="B18" s="63">
        <v>6859.62</v>
      </c>
      <c r="C18" s="8" t="s">
        <v>68</v>
      </c>
      <c r="D18" s="8" t="s">
        <v>20</v>
      </c>
      <c r="E18" s="18" t="s">
        <v>69</v>
      </c>
    </row>
    <row r="19" spans="1:5" x14ac:dyDescent="0.2">
      <c r="A19" s="17"/>
      <c r="B19" s="63">
        <v>790.68</v>
      </c>
      <c r="C19" s="8"/>
      <c r="D19" s="8" t="s">
        <v>27</v>
      </c>
      <c r="E19" s="18"/>
    </row>
    <row r="20" spans="1:5" ht="25.5" x14ac:dyDescent="0.2">
      <c r="A20" s="17" t="s">
        <v>91</v>
      </c>
      <c r="B20" s="63">
        <v>1160.5999999999999</v>
      </c>
      <c r="C20" s="8" t="s">
        <v>89</v>
      </c>
      <c r="D20" s="8" t="s">
        <v>20</v>
      </c>
      <c r="E20" s="18" t="s">
        <v>90</v>
      </c>
    </row>
    <row r="21" spans="1:5" x14ac:dyDescent="0.2">
      <c r="A21" s="17"/>
      <c r="B21" s="63">
        <v>192</v>
      </c>
      <c r="C21" s="8"/>
      <c r="D21" s="1" t="s">
        <v>26</v>
      </c>
      <c r="E21" s="18" t="s">
        <v>25</v>
      </c>
    </row>
    <row r="22" spans="1:5" x14ac:dyDescent="0.2">
      <c r="A22" s="17"/>
      <c r="B22" s="63"/>
      <c r="C22" s="8"/>
      <c r="D22" s="8" t="s">
        <v>27</v>
      </c>
      <c r="E22" s="18"/>
    </row>
    <row r="23" spans="1:5" ht="51" x14ac:dyDescent="0.2">
      <c r="A23" s="17" t="s">
        <v>113</v>
      </c>
      <c r="B23" s="63">
        <v>10337.950000000001</v>
      </c>
      <c r="C23" s="8" t="s">
        <v>115</v>
      </c>
      <c r="D23" s="8" t="s">
        <v>20</v>
      </c>
      <c r="E23" s="18" t="s">
        <v>114</v>
      </c>
    </row>
    <row r="24" spans="1:5" ht="25.5" x14ac:dyDescent="0.2">
      <c r="A24" s="64" t="s">
        <v>120</v>
      </c>
      <c r="B24" s="65">
        <f>SUM(B6:B23)</f>
        <v>32365.43</v>
      </c>
      <c r="C24" s="8"/>
      <c r="D24" s="8"/>
      <c r="E24" s="18"/>
    </row>
    <row r="25" spans="1:5" s="4" customFormat="1" ht="15.75" x14ac:dyDescent="0.2">
      <c r="A25" s="39" t="s">
        <v>6</v>
      </c>
      <c r="B25" s="40"/>
      <c r="C25" s="7"/>
      <c r="D25" s="7"/>
      <c r="E25" s="19"/>
    </row>
    <row r="26" spans="1:5" s="61" customFormat="1" ht="25.5" x14ac:dyDescent="0.2">
      <c r="A26" s="58" t="s">
        <v>2</v>
      </c>
      <c r="B26" s="59" t="s">
        <v>15</v>
      </c>
      <c r="C26" s="59" t="s">
        <v>7</v>
      </c>
      <c r="D26" s="59" t="s">
        <v>4</v>
      </c>
      <c r="E26" s="60" t="s">
        <v>5</v>
      </c>
    </row>
    <row r="27" spans="1:5" ht="38.25" x14ac:dyDescent="0.2">
      <c r="A27" s="54" t="s">
        <v>129</v>
      </c>
      <c r="B27" s="74">
        <v>80</v>
      </c>
      <c r="C27" s="8" t="s">
        <v>130</v>
      </c>
      <c r="D27" s="8" t="s">
        <v>20</v>
      </c>
      <c r="E27" s="18" t="s">
        <v>25</v>
      </c>
    </row>
    <row r="28" spans="1:5" x14ac:dyDescent="0.2">
      <c r="A28" s="54"/>
      <c r="B28" s="8">
        <v>373.91</v>
      </c>
      <c r="C28" s="8"/>
      <c r="D28" s="8" t="s">
        <v>131</v>
      </c>
      <c r="E28" s="18"/>
    </row>
    <row r="29" spans="1:5" ht="25.5" x14ac:dyDescent="0.2">
      <c r="A29" s="54" t="s">
        <v>23</v>
      </c>
      <c r="B29" s="8">
        <v>449.58</v>
      </c>
      <c r="C29" s="8" t="s">
        <v>24</v>
      </c>
      <c r="D29" s="8" t="s">
        <v>20</v>
      </c>
      <c r="E29" s="18" t="s">
        <v>25</v>
      </c>
    </row>
    <row r="30" spans="1:5" x14ac:dyDescent="0.2">
      <c r="A30" s="54"/>
      <c r="B30" s="8">
        <v>64.959999999999994</v>
      </c>
      <c r="C30" s="8"/>
      <c r="D30" s="8" t="s">
        <v>26</v>
      </c>
      <c r="E30" s="18"/>
    </row>
    <row r="31" spans="1:5" x14ac:dyDescent="0.2">
      <c r="A31" s="54"/>
      <c r="B31" s="71">
        <v>186.96</v>
      </c>
      <c r="C31" s="8"/>
      <c r="D31" s="8" t="s">
        <v>27</v>
      </c>
      <c r="E31" s="18"/>
    </row>
    <row r="32" spans="1:5" ht="25.5" x14ac:dyDescent="0.2">
      <c r="A32" s="54" t="s">
        <v>28</v>
      </c>
      <c r="B32" s="8">
        <v>472.79</v>
      </c>
      <c r="C32" s="8" t="s">
        <v>29</v>
      </c>
      <c r="D32" s="8" t="s">
        <v>20</v>
      </c>
      <c r="E32" s="18" t="s">
        <v>30</v>
      </c>
    </row>
    <row r="33" spans="1:6" s="8" customFormat="1" x14ac:dyDescent="0.2">
      <c r="A33" s="54"/>
      <c r="B33" s="8">
        <v>64.69</v>
      </c>
      <c r="D33" s="8" t="s">
        <v>26</v>
      </c>
      <c r="E33" s="18"/>
    </row>
    <row r="34" spans="1:6" s="8" customFormat="1" ht="16.899999999999999" customHeight="1" x14ac:dyDescent="0.2">
      <c r="A34" s="54"/>
      <c r="B34" s="71">
        <v>163.57</v>
      </c>
      <c r="D34" s="8" t="s">
        <v>27</v>
      </c>
      <c r="E34" s="18"/>
    </row>
    <row r="35" spans="1:6" s="8" customFormat="1" ht="25.5" x14ac:dyDescent="0.2">
      <c r="A35" s="53">
        <v>42587</v>
      </c>
      <c r="B35" s="8">
        <v>535.77</v>
      </c>
      <c r="C35" s="8" t="s">
        <v>31</v>
      </c>
      <c r="D35" s="8" t="s">
        <v>20</v>
      </c>
      <c r="E35" s="18" t="s">
        <v>32</v>
      </c>
    </row>
    <row r="36" spans="1:6" s="8" customFormat="1" ht="16.899999999999999" customHeight="1" x14ac:dyDescent="0.2">
      <c r="A36" s="54"/>
      <c r="B36" s="8">
        <v>64.69</v>
      </c>
      <c r="D36" s="8" t="s">
        <v>26</v>
      </c>
      <c r="E36" s="18"/>
    </row>
    <row r="37" spans="1:6" s="8" customFormat="1" ht="38.25" x14ac:dyDescent="0.2">
      <c r="A37" s="54" t="s">
        <v>34</v>
      </c>
      <c r="B37" s="8">
        <v>588.84</v>
      </c>
      <c r="C37" s="8" t="s">
        <v>33</v>
      </c>
      <c r="D37" s="8" t="s">
        <v>20</v>
      </c>
      <c r="E37" s="18" t="s">
        <v>135</v>
      </c>
    </row>
    <row r="38" spans="1:6" s="8" customFormat="1" ht="16.899999999999999" customHeight="1" x14ac:dyDescent="0.2">
      <c r="A38" s="54"/>
      <c r="B38" s="8">
        <v>129.91999999999999</v>
      </c>
      <c r="D38" s="8" t="s">
        <v>26</v>
      </c>
      <c r="E38" s="18"/>
    </row>
    <row r="39" spans="1:6" s="8" customFormat="1" ht="16.899999999999999" customHeight="1" x14ac:dyDescent="0.2">
      <c r="A39" s="54"/>
      <c r="B39" s="8">
        <v>169.57</v>
      </c>
      <c r="D39" s="8" t="s">
        <v>27</v>
      </c>
      <c r="E39" s="18"/>
    </row>
    <row r="40" spans="1:6" s="8" customFormat="1" ht="38.25" x14ac:dyDescent="0.2">
      <c r="A40" s="54" t="s">
        <v>36</v>
      </c>
      <c r="B40" s="8">
        <v>196.76</v>
      </c>
      <c r="C40" s="8" t="s">
        <v>35</v>
      </c>
      <c r="D40" s="8" t="s">
        <v>20</v>
      </c>
      <c r="E40" s="18" t="s">
        <v>37</v>
      </c>
    </row>
    <row r="41" spans="1:6" s="8" customFormat="1" ht="16.899999999999999" customHeight="1" x14ac:dyDescent="0.2">
      <c r="A41" s="54"/>
      <c r="B41" s="71">
        <v>186.96</v>
      </c>
      <c r="D41" s="8" t="s">
        <v>27</v>
      </c>
      <c r="E41" s="18"/>
    </row>
    <row r="42" spans="1:6" s="8" customFormat="1" ht="16.899999999999999" customHeight="1" x14ac:dyDescent="0.2">
      <c r="A42" s="54" t="s">
        <v>38</v>
      </c>
      <c r="B42" s="8">
        <v>409.27</v>
      </c>
      <c r="C42" s="8" t="s">
        <v>39</v>
      </c>
      <c r="D42" s="8" t="s">
        <v>20</v>
      </c>
      <c r="E42" s="18" t="s">
        <v>30</v>
      </c>
    </row>
    <row r="43" spans="1:6" s="8" customFormat="1" ht="16.899999999999999" customHeight="1" x14ac:dyDescent="0.2">
      <c r="A43" s="54"/>
      <c r="B43" s="8">
        <v>64.69</v>
      </c>
      <c r="D43" s="8" t="s">
        <v>26</v>
      </c>
      <c r="E43" s="18"/>
    </row>
    <row r="44" spans="1:6" s="8" customFormat="1" ht="16.899999999999999" customHeight="1" x14ac:dyDescent="0.2">
      <c r="A44" s="54"/>
      <c r="B44" s="71">
        <v>218.35</v>
      </c>
      <c r="D44" s="8" t="s">
        <v>27</v>
      </c>
      <c r="E44" s="18"/>
    </row>
    <row r="45" spans="1:6" s="8" customFormat="1" ht="38.25" x14ac:dyDescent="0.2">
      <c r="A45" s="54" t="s">
        <v>40</v>
      </c>
      <c r="B45" s="8">
        <v>490.58</v>
      </c>
      <c r="C45" s="8" t="s">
        <v>41</v>
      </c>
      <c r="D45" s="8" t="s">
        <v>20</v>
      </c>
      <c r="E45" s="18" t="s">
        <v>25</v>
      </c>
    </row>
    <row r="46" spans="1:6" s="8" customFormat="1" ht="16.899999999999999" customHeight="1" x14ac:dyDescent="0.2">
      <c r="A46" s="54"/>
      <c r="B46" s="71">
        <f>SUM(126.09+186.96)</f>
        <v>313.05</v>
      </c>
      <c r="D46" s="8" t="s">
        <v>27</v>
      </c>
      <c r="E46" s="18"/>
      <c r="F46" s="71"/>
    </row>
    <row r="47" spans="1:6" s="8" customFormat="1" ht="25.5" x14ac:dyDescent="0.2">
      <c r="A47" s="54" t="s">
        <v>42</v>
      </c>
      <c r="B47" s="8">
        <v>615.04999999999995</v>
      </c>
      <c r="C47" s="8" t="s">
        <v>43</v>
      </c>
      <c r="D47" s="8" t="s">
        <v>20</v>
      </c>
      <c r="E47" s="18" t="s">
        <v>44</v>
      </c>
    </row>
    <row r="48" spans="1:6" s="8" customFormat="1" ht="16.899999999999999" customHeight="1" x14ac:dyDescent="0.2">
      <c r="A48" s="54"/>
      <c r="B48" s="8">
        <v>70.03</v>
      </c>
      <c r="D48" s="8" t="s">
        <v>26</v>
      </c>
      <c r="E48" s="18"/>
    </row>
    <row r="49" spans="1:6" s="8" customFormat="1" ht="16.899999999999999" customHeight="1" x14ac:dyDescent="0.2">
      <c r="A49" s="53">
        <v>42614</v>
      </c>
      <c r="B49" s="8">
        <v>442.66</v>
      </c>
      <c r="C49" s="8" t="s">
        <v>45</v>
      </c>
      <c r="D49" s="8" t="s">
        <v>20</v>
      </c>
      <c r="E49" s="18"/>
    </row>
    <row r="50" spans="1:6" s="8" customFormat="1" ht="16.899999999999999" customHeight="1" x14ac:dyDescent="0.2">
      <c r="A50" s="54"/>
      <c r="B50" s="8">
        <v>64.959999999999994</v>
      </c>
      <c r="D50" s="8" t="s">
        <v>26</v>
      </c>
      <c r="E50" s="18"/>
    </row>
    <row r="51" spans="1:6" s="8" customFormat="1" ht="16.899999999999999" customHeight="1" x14ac:dyDescent="0.2">
      <c r="A51" s="54" t="s">
        <v>48</v>
      </c>
      <c r="B51" s="8">
        <v>196.76</v>
      </c>
      <c r="C51" s="8" t="s">
        <v>49</v>
      </c>
      <c r="D51" s="8" t="s">
        <v>20</v>
      </c>
      <c r="E51" s="18" t="s">
        <v>25</v>
      </c>
    </row>
    <row r="52" spans="1:6" s="8" customFormat="1" ht="16.899999999999999" customHeight="1" x14ac:dyDescent="0.2">
      <c r="A52" s="54"/>
      <c r="B52" s="71">
        <v>373.92</v>
      </c>
      <c r="D52" s="8" t="s">
        <v>27</v>
      </c>
      <c r="E52" s="18"/>
    </row>
    <row r="53" spans="1:6" s="8" customFormat="1" ht="25.5" x14ac:dyDescent="0.2">
      <c r="A53" s="54" t="s">
        <v>50</v>
      </c>
      <c r="B53" s="8">
        <v>401.15</v>
      </c>
      <c r="C53" s="8" t="s">
        <v>51</v>
      </c>
      <c r="D53" s="8" t="s">
        <v>20</v>
      </c>
      <c r="E53" s="18" t="s">
        <v>52</v>
      </c>
    </row>
    <row r="54" spans="1:6" s="8" customFormat="1" ht="16.899999999999999" customHeight="1" x14ac:dyDescent="0.2">
      <c r="A54" s="54"/>
      <c r="B54" s="8">
        <v>200.34</v>
      </c>
      <c r="D54" s="8" t="s">
        <v>26</v>
      </c>
      <c r="E54" s="18"/>
    </row>
    <row r="55" spans="1:6" s="8" customFormat="1" ht="16.899999999999999" customHeight="1" x14ac:dyDescent="0.2">
      <c r="A55" s="54"/>
      <c r="B55" s="8">
        <v>503.48</v>
      </c>
      <c r="D55" s="8" t="s">
        <v>27</v>
      </c>
      <c r="E55" s="18"/>
    </row>
    <row r="56" spans="1:6" s="8" customFormat="1" ht="25.5" x14ac:dyDescent="0.2">
      <c r="A56" s="53">
        <v>42640</v>
      </c>
      <c r="B56" s="8">
        <v>218.31</v>
      </c>
      <c r="C56" s="8" t="s">
        <v>31</v>
      </c>
      <c r="D56" s="8" t="s">
        <v>20</v>
      </c>
      <c r="E56" s="18" t="s">
        <v>56</v>
      </c>
    </row>
    <row r="57" spans="1:6" x14ac:dyDescent="0.2">
      <c r="B57" s="1">
        <v>64.959999999999994</v>
      </c>
      <c r="D57" s="8" t="s">
        <v>26</v>
      </c>
    </row>
    <row r="58" spans="1:6" ht="51" x14ac:dyDescent="0.2">
      <c r="A58" s="9" t="s">
        <v>132</v>
      </c>
      <c r="B58" s="1">
        <v>154.47</v>
      </c>
      <c r="C58" s="1" t="s">
        <v>57</v>
      </c>
      <c r="D58" s="8" t="s">
        <v>20</v>
      </c>
      <c r="E58" s="1" t="s">
        <v>25</v>
      </c>
    </row>
    <row r="59" spans="1:6" x14ac:dyDescent="0.2">
      <c r="B59" s="1">
        <f>SUM(129.92+186.96)</f>
        <v>316.88</v>
      </c>
      <c r="D59" s="8" t="s">
        <v>26</v>
      </c>
    </row>
    <row r="60" spans="1:6" x14ac:dyDescent="0.2">
      <c r="B60" s="71">
        <v>234</v>
      </c>
      <c r="D60" s="8" t="s">
        <v>27</v>
      </c>
      <c r="F60" s="71"/>
    </row>
    <row r="61" spans="1:6" s="8" customFormat="1" ht="16.899999999999999" customHeight="1" x14ac:dyDescent="0.2">
      <c r="A61" s="54" t="s">
        <v>71</v>
      </c>
      <c r="B61" s="8">
        <v>375.48</v>
      </c>
      <c r="C61" s="8" t="s">
        <v>72</v>
      </c>
      <c r="D61" s="8" t="s">
        <v>20</v>
      </c>
      <c r="E61" s="18" t="s">
        <v>25</v>
      </c>
    </row>
    <row r="62" spans="1:6" s="8" customFormat="1" ht="16.899999999999999" customHeight="1" x14ac:dyDescent="0.2">
      <c r="A62" s="54"/>
      <c r="B62" s="8">
        <v>129.91999999999999</v>
      </c>
      <c r="D62" s="8" t="s">
        <v>26</v>
      </c>
      <c r="E62" s="18"/>
    </row>
    <row r="63" spans="1:6" s="8" customFormat="1" ht="16.899999999999999" customHeight="1" x14ac:dyDescent="0.2">
      <c r="A63" s="54"/>
      <c r="B63" s="71">
        <v>186.96</v>
      </c>
      <c r="D63" s="8" t="s">
        <v>27</v>
      </c>
      <c r="E63" s="18"/>
    </row>
    <row r="64" spans="1:6" s="8" customFormat="1" ht="25.5" x14ac:dyDescent="0.2">
      <c r="A64" s="54" t="s">
        <v>73</v>
      </c>
      <c r="B64" s="8">
        <v>394.09</v>
      </c>
      <c r="C64" s="8" t="s">
        <v>74</v>
      </c>
      <c r="D64" s="8" t="s">
        <v>20</v>
      </c>
      <c r="E64" s="18" t="s">
        <v>75</v>
      </c>
    </row>
    <row r="65" spans="1:5" s="8" customFormat="1" ht="16.899999999999999" customHeight="1" x14ac:dyDescent="0.2">
      <c r="A65" s="53">
        <v>42711</v>
      </c>
      <c r="B65" s="8">
        <v>367.62</v>
      </c>
      <c r="C65" s="8" t="s">
        <v>76</v>
      </c>
      <c r="D65" s="8" t="s">
        <v>20</v>
      </c>
      <c r="E65" s="18" t="s">
        <v>25</v>
      </c>
    </row>
    <row r="66" spans="1:5" s="8" customFormat="1" ht="25.5" x14ac:dyDescent="0.2">
      <c r="A66" s="53">
        <v>42713</v>
      </c>
      <c r="B66" s="8">
        <v>367.63</v>
      </c>
      <c r="C66" s="8" t="s">
        <v>77</v>
      </c>
      <c r="D66" s="8" t="s">
        <v>20</v>
      </c>
      <c r="E66" s="18" t="s">
        <v>75</v>
      </c>
    </row>
    <row r="67" spans="1:5" s="8" customFormat="1" ht="16.899999999999999" customHeight="1" x14ac:dyDescent="0.2">
      <c r="A67" s="54"/>
      <c r="B67" s="8">
        <v>64.959999999999994</v>
      </c>
      <c r="D67" s="8" t="s">
        <v>26</v>
      </c>
      <c r="E67" s="18"/>
    </row>
    <row r="68" spans="1:5" s="8" customFormat="1" ht="25.5" x14ac:dyDescent="0.2">
      <c r="A68" s="54" t="s">
        <v>78</v>
      </c>
      <c r="B68" s="8">
        <v>488.7</v>
      </c>
      <c r="C68" s="8" t="s">
        <v>79</v>
      </c>
      <c r="D68" s="8" t="s">
        <v>20</v>
      </c>
      <c r="E68" s="18" t="s">
        <v>25</v>
      </c>
    </row>
    <row r="69" spans="1:5" s="8" customFormat="1" ht="16.899999999999999" customHeight="1" x14ac:dyDescent="0.2">
      <c r="A69" s="54"/>
      <c r="B69" s="8">
        <v>64.959999999999994</v>
      </c>
      <c r="D69" s="8" t="s">
        <v>26</v>
      </c>
      <c r="E69" s="18"/>
    </row>
    <row r="70" spans="1:5" s="8" customFormat="1" ht="16.899999999999999" customHeight="1" x14ac:dyDescent="0.2">
      <c r="A70" s="54"/>
      <c r="B70" s="71">
        <v>213.04</v>
      </c>
      <c r="D70" s="8" t="s">
        <v>27</v>
      </c>
      <c r="E70" s="18"/>
    </row>
    <row r="71" spans="1:5" s="8" customFormat="1" ht="16.899999999999999" customHeight="1" x14ac:dyDescent="0.2">
      <c r="A71" s="54" t="s">
        <v>80</v>
      </c>
      <c r="B71" s="8">
        <v>440.72</v>
      </c>
      <c r="C71" s="8" t="s">
        <v>82</v>
      </c>
      <c r="D71" s="8" t="s">
        <v>20</v>
      </c>
      <c r="E71" s="18" t="s">
        <v>81</v>
      </c>
    </row>
    <row r="72" spans="1:5" s="8" customFormat="1" ht="16.899999999999999" customHeight="1" x14ac:dyDescent="0.2">
      <c r="A72" s="54"/>
      <c r="B72" s="71">
        <v>373.91</v>
      </c>
      <c r="D72" s="8" t="s">
        <v>27</v>
      </c>
      <c r="E72" s="18"/>
    </row>
    <row r="73" spans="1:5" s="8" customFormat="1" ht="16.899999999999999" customHeight="1" x14ac:dyDescent="0.2">
      <c r="A73" s="54" t="s">
        <v>83</v>
      </c>
      <c r="B73" s="8">
        <v>227.09</v>
      </c>
      <c r="C73" s="8" t="s">
        <v>84</v>
      </c>
      <c r="D73" s="8" t="s">
        <v>20</v>
      </c>
      <c r="E73" s="18" t="s">
        <v>25</v>
      </c>
    </row>
    <row r="74" spans="1:5" s="8" customFormat="1" ht="16.899999999999999" customHeight="1" x14ac:dyDescent="0.2">
      <c r="A74" s="54"/>
      <c r="B74" s="71">
        <v>286.95999999999998</v>
      </c>
      <c r="D74" s="8" t="s">
        <v>27</v>
      </c>
      <c r="E74" s="18"/>
    </row>
    <row r="75" spans="1:5" s="8" customFormat="1" ht="25.5" x14ac:dyDescent="0.2">
      <c r="A75" s="53">
        <v>42762</v>
      </c>
      <c r="B75" s="8">
        <v>467.54</v>
      </c>
      <c r="C75" s="8" t="s">
        <v>31</v>
      </c>
      <c r="D75" s="8" t="s">
        <v>20</v>
      </c>
      <c r="E75" s="18" t="s">
        <v>85</v>
      </c>
    </row>
    <row r="76" spans="1:5" s="8" customFormat="1" ht="16.899999999999999" customHeight="1" x14ac:dyDescent="0.2">
      <c r="A76" s="54"/>
      <c r="B76" s="8">
        <v>64.959999999999994</v>
      </c>
      <c r="D76" s="8" t="s">
        <v>26</v>
      </c>
      <c r="E76" s="18"/>
    </row>
    <row r="77" spans="1:5" s="8" customFormat="1" ht="25.5" x14ac:dyDescent="0.2">
      <c r="A77" s="54" t="s">
        <v>86</v>
      </c>
      <c r="B77" s="8">
        <v>648.84</v>
      </c>
      <c r="C77" s="8" t="s">
        <v>87</v>
      </c>
      <c r="D77" s="8" t="s">
        <v>20</v>
      </c>
      <c r="E77" s="18" t="s">
        <v>88</v>
      </c>
    </row>
    <row r="78" spans="1:5" s="8" customFormat="1" x14ac:dyDescent="0.2">
      <c r="A78" s="54"/>
      <c r="B78" s="71">
        <v>1252.17</v>
      </c>
      <c r="D78" s="8" t="s">
        <v>27</v>
      </c>
      <c r="E78" s="18"/>
    </row>
    <row r="79" spans="1:5" s="8" customFormat="1" ht="25.5" x14ac:dyDescent="0.2">
      <c r="A79" s="53">
        <v>42790</v>
      </c>
      <c r="B79" s="8">
        <v>181.13</v>
      </c>
      <c r="C79" s="8" t="s">
        <v>125</v>
      </c>
      <c r="D79" s="8" t="s">
        <v>26</v>
      </c>
      <c r="E79" s="18" t="s">
        <v>126</v>
      </c>
    </row>
    <row r="80" spans="1:5" s="8" customFormat="1" ht="16.899999999999999" customHeight="1" x14ac:dyDescent="0.2">
      <c r="A80" s="53">
        <v>42801</v>
      </c>
      <c r="B80" s="8">
        <v>328.92</v>
      </c>
      <c r="C80" s="8" t="s">
        <v>92</v>
      </c>
      <c r="D80" s="8" t="s">
        <v>20</v>
      </c>
      <c r="E80" s="18" t="s">
        <v>25</v>
      </c>
    </row>
    <row r="81" spans="1:5" s="8" customFormat="1" ht="25.5" x14ac:dyDescent="0.2">
      <c r="A81" s="54" t="s">
        <v>93</v>
      </c>
      <c r="B81" s="62">
        <v>457.4</v>
      </c>
      <c r="C81" s="8" t="s">
        <v>94</v>
      </c>
      <c r="D81" s="8" t="s">
        <v>20</v>
      </c>
      <c r="E81" s="18" t="s">
        <v>95</v>
      </c>
    </row>
    <row r="82" spans="1:5" s="8" customFormat="1" ht="16.899999999999999" customHeight="1" x14ac:dyDescent="0.2">
      <c r="A82" s="54"/>
      <c r="B82" s="8">
        <v>64.959999999999994</v>
      </c>
      <c r="D82" s="8" t="s">
        <v>26</v>
      </c>
      <c r="E82" s="18"/>
    </row>
    <row r="83" spans="1:5" s="8" customFormat="1" ht="16.899999999999999" customHeight="1" x14ac:dyDescent="0.2">
      <c r="A83" s="54"/>
      <c r="B83" s="71">
        <v>337.48</v>
      </c>
      <c r="D83" s="8" t="s">
        <v>27</v>
      </c>
      <c r="E83" s="18"/>
    </row>
    <row r="84" spans="1:5" s="8" customFormat="1" ht="16.899999999999999" customHeight="1" x14ac:dyDescent="0.2">
      <c r="A84" s="53">
        <v>42815</v>
      </c>
      <c r="B84" s="62">
        <v>422.6</v>
      </c>
      <c r="C84" s="8" t="s">
        <v>92</v>
      </c>
      <c r="D84" s="8" t="s">
        <v>20</v>
      </c>
      <c r="E84" s="18" t="s">
        <v>52</v>
      </c>
    </row>
    <row r="85" spans="1:5" s="8" customFormat="1" ht="25.5" x14ac:dyDescent="0.2">
      <c r="A85" s="54" t="s">
        <v>96</v>
      </c>
      <c r="B85" s="8">
        <v>847.83</v>
      </c>
      <c r="C85" s="8" t="s">
        <v>97</v>
      </c>
      <c r="D85" s="8" t="s">
        <v>20</v>
      </c>
      <c r="E85" s="18" t="s">
        <v>98</v>
      </c>
    </row>
    <row r="86" spans="1:5" s="8" customFormat="1" ht="16.899999999999999" customHeight="1" x14ac:dyDescent="0.2">
      <c r="A86" s="54"/>
      <c r="B86" s="62">
        <v>234.78</v>
      </c>
      <c r="D86" s="8" t="s">
        <v>27</v>
      </c>
      <c r="E86" s="18"/>
    </row>
    <row r="87" spans="1:5" s="8" customFormat="1" ht="38.25" x14ac:dyDescent="0.2">
      <c r="A87" s="54" t="s">
        <v>99</v>
      </c>
      <c r="B87" s="8">
        <v>414.78</v>
      </c>
      <c r="C87" s="8" t="s">
        <v>100</v>
      </c>
      <c r="D87" s="8" t="s">
        <v>20</v>
      </c>
      <c r="E87" s="18" t="s">
        <v>101</v>
      </c>
    </row>
    <row r="88" spans="1:5" s="8" customFormat="1" ht="16.899999999999999" customHeight="1" x14ac:dyDescent="0.2">
      <c r="A88" s="54"/>
      <c r="B88" s="8">
        <v>349.84</v>
      </c>
      <c r="D88" s="8" t="s">
        <v>26</v>
      </c>
      <c r="E88" s="18"/>
    </row>
    <row r="89" spans="1:5" s="8" customFormat="1" ht="16.899999999999999" customHeight="1" x14ac:dyDescent="0.2">
      <c r="A89" s="54"/>
      <c r="B89" s="71">
        <v>373.91</v>
      </c>
      <c r="D89" s="8" t="s">
        <v>27</v>
      </c>
      <c r="E89" s="18"/>
    </row>
    <row r="90" spans="1:5" s="8" customFormat="1" ht="25.5" x14ac:dyDescent="0.2">
      <c r="A90" s="53">
        <v>42829</v>
      </c>
      <c r="B90" s="8">
        <v>400.88</v>
      </c>
      <c r="C90" s="8" t="s">
        <v>102</v>
      </c>
      <c r="D90" s="8" t="s">
        <v>20</v>
      </c>
      <c r="E90" s="18" t="s">
        <v>25</v>
      </c>
    </row>
    <row r="91" spans="1:5" s="8" customFormat="1" ht="25.5" x14ac:dyDescent="0.2">
      <c r="A91" s="54" t="s">
        <v>103</v>
      </c>
      <c r="B91" s="8">
        <v>708.69</v>
      </c>
      <c r="C91" s="8" t="s">
        <v>104</v>
      </c>
      <c r="D91" s="8" t="s">
        <v>20</v>
      </c>
      <c r="E91" s="18" t="s">
        <v>136</v>
      </c>
    </row>
    <row r="92" spans="1:5" s="8" customFormat="1" ht="16.899999999999999" customHeight="1" x14ac:dyDescent="0.2">
      <c r="A92" s="54"/>
      <c r="B92" s="8">
        <v>64.959999999999994</v>
      </c>
      <c r="D92" s="8" t="s">
        <v>26</v>
      </c>
      <c r="E92" s="18"/>
    </row>
    <row r="93" spans="1:5" s="8" customFormat="1" ht="16.899999999999999" customHeight="1" x14ac:dyDescent="0.2">
      <c r="A93" s="54"/>
      <c r="B93" s="71">
        <f>SUM(224.35+186.96)</f>
        <v>411.31</v>
      </c>
      <c r="D93" s="8" t="s">
        <v>27</v>
      </c>
      <c r="E93" s="18"/>
    </row>
    <row r="94" spans="1:5" s="8" customFormat="1" ht="38.25" x14ac:dyDescent="0.2">
      <c r="A94" s="54" t="s">
        <v>105</v>
      </c>
      <c r="B94" s="8">
        <v>570.42999999999995</v>
      </c>
      <c r="C94" s="8" t="s">
        <v>106</v>
      </c>
      <c r="D94" s="8" t="s">
        <v>20</v>
      </c>
      <c r="E94" s="18" t="s">
        <v>107</v>
      </c>
    </row>
    <row r="95" spans="1:5" s="8" customFormat="1" ht="16.899999999999999" customHeight="1" x14ac:dyDescent="0.2">
      <c r="A95" s="54"/>
      <c r="B95" s="71">
        <v>715.65</v>
      </c>
      <c r="D95" s="8" t="s">
        <v>27</v>
      </c>
      <c r="E95" s="18"/>
    </row>
    <row r="96" spans="1:5" s="8" customFormat="1" ht="16.899999999999999" customHeight="1" x14ac:dyDescent="0.2">
      <c r="A96" s="54"/>
      <c r="B96" s="62">
        <v>5.5</v>
      </c>
      <c r="D96" s="8" t="s">
        <v>121</v>
      </c>
      <c r="E96" s="18"/>
    </row>
    <row r="97" spans="1:5" s="8" customFormat="1" ht="25.5" x14ac:dyDescent="0.2">
      <c r="A97" s="53">
        <v>42853</v>
      </c>
      <c r="B97" s="8">
        <v>831.3</v>
      </c>
      <c r="C97" s="8" t="s">
        <v>108</v>
      </c>
      <c r="D97" s="8" t="s">
        <v>20</v>
      </c>
      <c r="E97" s="18" t="s">
        <v>109</v>
      </c>
    </row>
    <row r="98" spans="1:5" s="8" customFormat="1" ht="38.25" x14ac:dyDescent="0.2">
      <c r="A98" s="54" t="s">
        <v>110</v>
      </c>
      <c r="B98" s="8">
        <v>230.12</v>
      </c>
      <c r="C98" s="8" t="s">
        <v>111</v>
      </c>
      <c r="D98" s="8" t="s">
        <v>20</v>
      </c>
      <c r="E98" s="18" t="s">
        <v>112</v>
      </c>
    </row>
    <row r="99" spans="1:5" s="8" customFormat="1" ht="16.899999999999999" customHeight="1" x14ac:dyDescent="0.2">
      <c r="A99" s="54"/>
      <c r="B99" s="8">
        <v>188.91</v>
      </c>
      <c r="D99" s="8" t="s">
        <v>26</v>
      </c>
      <c r="E99" s="18"/>
    </row>
    <row r="100" spans="1:5" s="8" customFormat="1" ht="16.899999999999999" customHeight="1" x14ac:dyDescent="0.2">
      <c r="A100" s="54" t="s">
        <v>127</v>
      </c>
      <c r="B100" s="8">
        <v>495.17</v>
      </c>
      <c r="C100" s="8" t="s">
        <v>128</v>
      </c>
      <c r="D100" s="8" t="s">
        <v>20</v>
      </c>
      <c r="E100" s="18" t="s">
        <v>25</v>
      </c>
    </row>
    <row r="101" spans="1:5" s="8" customFormat="1" ht="16.899999999999999" customHeight="1" x14ac:dyDescent="0.2">
      <c r="A101" s="54"/>
      <c r="B101" s="8">
        <v>64.959999999999994</v>
      </c>
      <c r="D101" s="8" t="s">
        <v>26</v>
      </c>
      <c r="E101" s="18"/>
    </row>
    <row r="102" spans="1:5" s="8" customFormat="1" ht="16.899999999999999" customHeight="1" x14ac:dyDescent="0.2">
      <c r="A102" s="54"/>
      <c r="B102" s="71">
        <v>186.96</v>
      </c>
      <c r="D102" s="8" t="s">
        <v>27</v>
      </c>
      <c r="E102" s="18"/>
    </row>
    <row r="103" spans="1:5" s="8" customFormat="1" ht="38.25" x14ac:dyDescent="0.2">
      <c r="A103" s="54" t="s">
        <v>116</v>
      </c>
      <c r="B103" s="8">
        <v>668.54</v>
      </c>
      <c r="C103" s="8" t="s">
        <v>117</v>
      </c>
      <c r="D103" s="8" t="s">
        <v>20</v>
      </c>
      <c r="E103" s="18" t="s">
        <v>118</v>
      </c>
    </row>
    <row r="104" spans="1:5" s="8" customFormat="1" ht="16.899999999999999" customHeight="1" x14ac:dyDescent="0.2">
      <c r="A104" s="54"/>
      <c r="B104" s="8">
        <v>114.34</v>
      </c>
      <c r="D104" s="8" t="s">
        <v>26</v>
      </c>
      <c r="E104" s="18"/>
    </row>
    <row r="105" spans="1:5" s="8" customFormat="1" x14ac:dyDescent="0.2">
      <c r="A105" s="54"/>
      <c r="B105" s="8">
        <v>194.92</v>
      </c>
      <c r="D105" s="8" t="s">
        <v>27</v>
      </c>
      <c r="E105" s="18"/>
    </row>
    <row r="106" spans="1:5" s="8" customFormat="1" x14ac:dyDescent="0.2">
      <c r="A106" s="54"/>
      <c r="E106" s="18"/>
    </row>
    <row r="107" spans="1:5" s="8" customFormat="1" x14ac:dyDescent="0.2">
      <c r="A107" s="66" t="s">
        <v>119</v>
      </c>
      <c r="B107" s="67">
        <f>SUM(B29:B105)</f>
        <v>24909.78999999999</v>
      </c>
      <c r="E107" s="18"/>
    </row>
    <row r="108" spans="1:5" s="8" customFormat="1" x14ac:dyDescent="0.2">
      <c r="A108" s="17"/>
      <c r="E108" s="18"/>
    </row>
    <row r="109" spans="1:5" s="10" customFormat="1" ht="30" x14ac:dyDescent="0.2">
      <c r="A109" s="41" t="s">
        <v>22</v>
      </c>
      <c r="B109" s="68">
        <f>SUM(B24+B107)</f>
        <v>57275.219999999987</v>
      </c>
      <c r="C109" s="11"/>
      <c r="D109" s="12"/>
      <c r="E109" s="20"/>
    </row>
    <row r="110" spans="1:5" s="8" customFormat="1" ht="13.5" thickBot="1" x14ac:dyDescent="0.25">
      <c r="A110" s="21"/>
      <c r="B110" s="13" t="s">
        <v>15</v>
      </c>
      <c r="C110" s="14"/>
      <c r="D110" s="14"/>
      <c r="E110" s="22"/>
    </row>
    <row r="111" spans="1:5" x14ac:dyDescent="0.2">
      <c r="A111" s="17"/>
      <c r="B111" s="8"/>
      <c r="C111" s="8"/>
      <c r="D111" s="8"/>
      <c r="E111" s="18"/>
    </row>
    <row r="112" spans="1:5" ht="26.45" customHeight="1" x14ac:dyDescent="0.2">
      <c r="A112" s="78" t="s">
        <v>16</v>
      </c>
      <c r="B112" s="79"/>
      <c r="C112" s="8"/>
      <c r="D112" s="8"/>
      <c r="E112" s="18"/>
    </row>
  </sheetData>
  <mergeCells count="2">
    <mergeCell ref="A3:E3"/>
    <mergeCell ref="A112:B112"/>
  </mergeCells>
  <printOptions gridLines="1"/>
  <pageMargins left="0.70866141732283472" right="0.70866141732283472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3" sqref="A3:E3"/>
    </sheetView>
  </sheetViews>
  <sheetFormatPr defaultColWidth="9.28515625" defaultRowHeight="12.75" x14ac:dyDescent="0.2"/>
  <cols>
    <col min="1" max="1" width="23.7109375" style="23" customWidth="1"/>
    <col min="2" max="2" width="23.28515625" style="23" customWidth="1"/>
    <col min="3" max="3" width="27.42578125" style="23" customWidth="1"/>
    <col min="4" max="4" width="27.28515625" style="23" customWidth="1"/>
    <col min="5" max="5" width="28.28515625" style="23" customWidth="1"/>
    <col min="6" max="16384" width="9.28515625" style="24"/>
  </cols>
  <sheetData>
    <row r="1" spans="1:5" ht="39.75" customHeight="1" x14ac:dyDescent="0.2">
      <c r="A1" s="49" t="s">
        <v>137</v>
      </c>
      <c r="B1" s="47" t="s">
        <v>134</v>
      </c>
      <c r="C1" s="44"/>
      <c r="D1" s="29"/>
      <c r="E1" s="30"/>
    </row>
    <row r="2" spans="1:5" ht="29.25" customHeight="1" x14ac:dyDescent="0.2">
      <c r="A2" s="84" t="s">
        <v>138</v>
      </c>
      <c r="B2" s="47" t="s">
        <v>18</v>
      </c>
      <c r="C2" s="46" t="s">
        <v>11</v>
      </c>
      <c r="D2" s="25" t="s">
        <v>124</v>
      </c>
      <c r="E2" s="48"/>
    </row>
    <row r="3" spans="1:5" ht="29.25" customHeight="1" x14ac:dyDescent="0.2">
      <c r="A3" s="80" t="s">
        <v>139</v>
      </c>
      <c r="B3" s="81"/>
      <c r="C3" s="81"/>
      <c r="D3" s="81"/>
      <c r="E3" s="82"/>
    </row>
    <row r="4" spans="1:5" ht="39.75" customHeight="1" x14ac:dyDescent="0.25">
      <c r="A4" s="35" t="s">
        <v>8</v>
      </c>
      <c r="B4" s="36" t="s">
        <v>1</v>
      </c>
      <c r="C4" s="6"/>
      <c r="D4" s="6"/>
      <c r="E4" s="33"/>
    </row>
    <row r="5" spans="1:5" ht="25.5" x14ac:dyDescent="0.2">
      <c r="A5" s="34" t="s">
        <v>2</v>
      </c>
      <c r="B5" s="2" t="s">
        <v>3</v>
      </c>
      <c r="C5" s="2" t="s">
        <v>9</v>
      </c>
      <c r="D5" s="2"/>
      <c r="E5" s="16" t="s">
        <v>10</v>
      </c>
    </row>
    <row r="6" spans="1:5" x14ac:dyDescent="0.2">
      <c r="A6" s="69">
        <v>42860</v>
      </c>
      <c r="B6" s="70">
        <v>18</v>
      </c>
      <c r="C6" s="26" t="s">
        <v>122</v>
      </c>
      <c r="D6" s="26"/>
      <c r="E6" s="32"/>
    </row>
    <row r="7" spans="1:5" x14ac:dyDescent="0.2">
      <c r="A7" s="31"/>
      <c r="B7" s="26"/>
      <c r="C7" s="26"/>
      <c r="D7" s="26"/>
      <c r="E7" s="32"/>
    </row>
    <row r="8" spans="1:5" ht="31.5" x14ac:dyDescent="0.25">
      <c r="A8" s="35" t="s">
        <v>8</v>
      </c>
      <c r="B8" s="36" t="s">
        <v>12</v>
      </c>
      <c r="C8" s="6"/>
      <c r="D8" s="6"/>
      <c r="E8" s="33"/>
    </row>
    <row r="9" spans="1:5" ht="15" customHeight="1" x14ac:dyDescent="0.2">
      <c r="A9" s="34" t="s">
        <v>2</v>
      </c>
      <c r="B9" s="2" t="s">
        <v>3</v>
      </c>
      <c r="C9" s="2"/>
      <c r="D9" s="2"/>
      <c r="E9" s="16"/>
    </row>
    <row r="10" spans="1:5" x14ac:dyDescent="0.2">
      <c r="A10" s="72">
        <v>42552</v>
      </c>
      <c r="B10" s="26">
        <v>453.04</v>
      </c>
      <c r="C10" s="26" t="s">
        <v>133</v>
      </c>
      <c r="D10" s="26"/>
      <c r="E10" s="32"/>
    </row>
    <row r="11" spans="1:5" x14ac:dyDescent="0.2">
      <c r="A11" s="72">
        <v>42583</v>
      </c>
      <c r="B11" s="26">
        <v>164.35</v>
      </c>
      <c r="C11" s="26" t="s">
        <v>133</v>
      </c>
      <c r="D11" s="26"/>
      <c r="E11" s="32"/>
    </row>
    <row r="12" spans="1:5" x14ac:dyDescent="0.2">
      <c r="A12" s="72">
        <v>42614</v>
      </c>
      <c r="B12" s="26">
        <v>339.13</v>
      </c>
      <c r="C12" s="26" t="s">
        <v>133</v>
      </c>
      <c r="D12" s="26"/>
      <c r="E12" s="32"/>
    </row>
    <row r="13" spans="1:5" x14ac:dyDescent="0.2">
      <c r="A13" s="72">
        <v>42644</v>
      </c>
      <c r="B13" s="26">
        <v>351.3</v>
      </c>
      <c r="C13" s="26" t="s">
        <v>133</v>
      </c>
      <c r="D13" s="26"/>
      <c r="E13" s="32"/>
    </row>
    <row r="14" spans="1:5" x14ac:dyDescent="0.2">
      <c r="A14" s="72">
        <v>42736</v>
      </c>
      <c r="B14" s="26">
        <v>90.42</v>
      </c>
      <c r="C14" s="26" t="s">
        <v>133</v>
      </c>
      <c r="D14" s="26"/>
      <c r="E14" s="32"/>
    </row>
    <row r="15" spans="1:5" x14ac:dyDescent="0.2">
      <c r="A15" s="72">
        <v>42767</v>
      </c>
      <c r="B15" s="26">
        <v>271.3</v>
      </c>
      <c r="C15" s="26" t="s">
        <v>133</v>
      </c>
      <c r="D15" s="26"/>
      <c r="E15" s="32"/>
    </row>
    <row r="16" spans="1:5" x14ac:dyDescent="0.2">
      <c r="A16" s="72">
        <v>42795</v>
      </c>
      <c r="B16" s="26">
        <v>130.44</v>
      </c>
      <c r="C16" s="26" t="s">
        <v>133</v>
      </c>
      <c r="D16" s="26"/>
      <c r="E16" s="32"/>
    </row>
    <row r="17" spans="1:5" x14ac:dyDescent="0.2">
      <c r="A17" s="31"/>
      <c r="B17" s="26"/>
      <c r="C17" s="26"/>
      <c r="D17" s="26"/>
      <c r="E17" s="32"/>
    </row>
    <row r="18" spans="1:5" ht="45" x14ac:dyDescent="0.2">
      <c r="A18" s="43" t="s">
        <v>123</v>
      </c>
      <c r="B18" s="73">
        <f>SUM(B10:B16)+B6</f>
        <v>1817.98</v>
      </c>
      <c r="C18" s="27"/>
      <c r="D18" s="28"/>
      <c r="E18" s="42"/>
    </row>
    <row r="19" spans="1:5" x14ac:dyDescent="0.2">
      <c r="A19" s="31"/>
      <c r="B19" s="8" t="s">
        <v>15</v>
      </c>
      <c r="C19" s="26"/>
      <c r="D19" s="26"/>
      <c r="E19" s="32"/>
    </row>
    <row r="20" spans="1:5" x14ac:dyDescent="0.2">
      <c r="A20" s="31"/>
      <c r="B20" s="26"/>
      <c r="C20" s="26"/>
      <c r="D20" s="26"/>
      <c r="E20" s="32"/>
    </row>
    <row r="21" spans="1:5" ht="25.5" x14ac:dyDescent="0.2">
      <c r="A21" s="17" t="s">
        <v>16</v>
      </c>
      <c r="B21" s="26"/>
      <c r="C21" s="26"/>
      <c r="D21" s="26"/>
      <c r="E21" s="32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</vt:lpstr>
      <vt:lpstr>Other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KEEYS, Deborah</dc:creator>
  <cp:lastModifiedBy>WEBB, Michael (Mike)</cp:lastModifiedBy>
  <cp:lastPrinted>2017-07-24T21:57:48Z</cp:lastPrinted>
  <dcterms:created xsi:type="dcterms:W3CDTF">2010-10-17T20:59:02Z</dcterms:created>
  <dcterms:modified xsi:type="dcterms:W3CDTF">2017-07-24T21:58:12Z</dcterms:modified>
</cp:coreProperties>
</file>